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6605" windowHeight="9435"/>
  </bookViews>
  <sheets>
    <sheet name="право" sheetId="7" r:id="rId1"/>
  </sheets>
  <definedNames>
    <definedName name="_xlnm._FilterDatabase" localSheetId="0" hidden="1">право!#REF!</definedName>
    <definedName name="_xlnm.Print_Titles" localSheetId="0">право!$4:$6</definedName>
  </definedNames>
  <calcPr calcId="145621" calcOnSave="0"/>
</workbook>
</file>

<file path=xl/calcChain.xml><?xml version="1.0" encoding="utf-8"?>
<calcChain xmlns="http://schemas.openxmlformats.org/spreadsheetml/2006/main">
  <c r="D38" i="7" l="1"/>
  <c r="F38" i="7" s="1"/>
  <c r="D39" i="7"/>
  <c r="F39" i="7" s="1"/>
  <c r="D40" i="7"/>
  <c r="F40" i="7" s="1"/>
  <c r="D41" i="7"/>
  <c r="F41" i="7" s="1"/>
  <c r="D34" i="7"/>
  <c r="F34" i="7" s="1"/>
  <c r="D35" i="7"/>
  <c r="F35" i="7" s="1"/>
  <c r="D36" i="7"/>
  <c r="F36" i="7" s="1"/>
  <c r="D37" i="7"/>
  <c r="F37" i="7" s="1"/>
  <c r="D42" i="7"/>
  <c r="F42" i="7" s="1"/>
  <c r="D43" i="7"/>
  <c r="F43" i="7" s="1"/>
  <c r="D21" i="7"/>
  <c r="F21" i="7" s="1"/>
  <c r="D22" i="7"/>
  <c r="F22" i="7" s="1"/>
  <c r="D23" i="7"/>
  <c r="F23" i="7" s="1"/>
  <c r="D24" i="7"/>
  <c r="F24" i="7" s="1"/>
  <c r="D25" i="7"/>
  <c r="F25" i="7" s="1"/>
  <c r="D26" i="7"/>
  <c r="F26" i="7" s="1"/>
  <c r="D27" i="7"/>
  <c r="F27" i="7" s="1"/>
  <c r="D28" i="7"/>
  <c r="F28" i="7" s="1"/>
  <c r="D16" i="7"/>
  <c r="F16" i="7" s="1"/>
  <c r="D33" i="7" l="1"/>
  <c r="F33" i="7" s="1"/>
  <c r="D19" i="7"/>
  <c r="F19" i="7" s="1"/>
  <c r="D20" i="7"/>
  <c r="F20" i="7" s="1"/>
  <c r="D12" i="7"/>
  <c r="F12" i="7" s="1"/>
  <c r="D13" i="7"/>
  <c r="F13" i="7" s="1"/>
  <c r="D14" i="7"/>
  <c r="F14" i="7" s="1"/>
  <c r="D15" i="7"/>
  <c r="F15" i="7" s="1"/>
  <c r="D8" i="7" l="1"/>
  <c r="F8" i="7" s="1"/>
  <c r="D9" i="7"/>
  <c r="F9" i="7" s="1"/>
  <c r="D10" i="7"/>
  <c r="F10" i="7" s="1"/>
  <c r="D11" i="7"/>
  <c r="F11" i="7" s="1"/>
  <c r="D32" i="7" l="1"/>
  <c r="F32" i="7" s="1"/>
  <c r="D18" i="7"/>
  <c r="F18" i="7" s="1"/>
  <c r="D17" i="7"/>
  <c r="F17" i="7" s="1"/>
  <c r="D7" i="7"/>
  <c r="F7" i="7" s="1"/>
  <c r="D31" i="7"/>
  <c r="F31" i="7" s="1"/>
  <c r="D30" i="7"/>
  <c r="F30" i="7" s="1"/>
  <c r="D29" i="7"/>
  <c r="F29" i="7" s="1"/>
</calcChain>
</file>

<file path=xl/sharedStrings.xml><?xml version="1.0" encoding="utf-8"?>
<sst xmlns="http://schemas.openxmlformats.org/spreadsheetml/2006/main" count="396" uniqueCount="175">
  <si>
    <t>ПРОТОКОЛ</t>
  </si>
  <si>
    <t>шифр</t>
  </si>
  <si>
    <t xml:space="preserve">общее количество баллов </t>
  </si>
  <si>
    <t>место</t>
  </si>
  <si>
    <t>количество баллов за задания*</t>
  </si>
  <si>
    <t>класс</t>
  </si>
  <si>
    <t xml:space="preserve">              Школа</t>
  </si>
  <si>
    <t>литера класса</t>
  </si>
  <si>
    <t>Фамилия участника</t>
  </si>
  <si>
    <t>Имя участника</t>
  </si>
  <si>
    <t>Отчество участника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</si>
  <si>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</si>
  <si>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</si>
  <si>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</si>
  <si>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максимум:</t>
  </si>
  <si>
    <t>% от максимума</t>
  </si>
  <si>
    <t xml:space="preserve">Председатель жюри </t>
  </si>
  <si>
    <t>Члены жюри:</t>
  </si>
  <si>
    <t>статус: победитель, призер, участник</t>
  </si>
  <si>
    <r>
      <t xml:space="preserve">школьного этапа всероссийской олимпиады школьников </t>
    </r>
    <r>
      <rPr>
        <b/>
        <sz val="16"/>
        <rFont val="Times New Roman"/>
        <family val="1"/>
        <charset val="204"/>
      </rPr>
      <t xml:space="preserve">по литературе </t>
    </r>
    <r>
      <rPr>
        <sz val="16"/>
        <rFont val="Times New Roman"/>
        <family val="1"/>
        <charset val="204"/>
      </rPr>
      <t>(2019-2020уч.г.)</t>
    </r>
  </si>
  <si>
    <t>5-6 кл. - 35 баллов, 7-8 кл. - 40 баллов, 9-11 кл. - 90 баллов</t>
  </si>
  <si>
    <t>Л-05-02</t>
  </si>
  <si>
    <t>Л-05-03</t>
  </si>
  <si>
    <t>Л-05-04</t>
  </si>
  <si>
    <t>Л-05-06</t>
  </si>
  <si>
    <t>Л-05-08</t>
  </si>
  <si>
    <t>Л-05-10</t>
  </si>
  <si>
    <t>Л-05-11</t>
  </si>
  <si>
    <t>Л-05-13</t>
  </si>
  <si>
    <t>Л-05-15</t>
  </si>
  <si>
    <t>Л-05-19</t>
  </si>
  <si>
    <t>Л-06-01</t>
  </si>
  <si>
    <t>Л-06-02</t>
  </si>
  <si>
    <t>Л-06-03</t>
  </si>
  <si>
    <t>Л-06-04</t>
  </si>
  <si>
    <t>Л-06-05</t>
  </si>
  <si>
    <t>Л-06-06</t>
  </si>
  <si>
    <t>Л-06-07</t>
  </si>
  <si>
    <t>Л-06-08</t>
  </si>
  <si>
    <t>Л-06-11</t>
  </si>
  <si>
    <t>Л-07-01</t>
  </si>
  <si>
    <t>Л-07-02</t>
  </si>
  <si>
    <t>Л-07-03</t>
  </si>
  <si>
    <t>Л-08-01</t>
  </si>
  <si>
    <t>Л-08-02</t>
  </si>
  <si>
    <t>Л-08-03</t>
  </si>
  <si>
    <t>Л-08-05</t>
  </si>
  <si>
    <t>Л-08-06</t>
  </si>
  <si>
    <t>Л-09-01</t>
  </si>
  <si>
    <t>Л-09-02</t>
  </si>
  <si>
    <t>Л-09-03</t>
  </si>
  <si>
    <t>Л-09-04</t>
  </si>
  <si>
    <t>Л-09-05</t>
  </si>
  <si>
    <t>Л-11-01</t>
  </si>
  <si>
    <t>Л-11-02</t>
  </si>
  <si>
    <t>АНО СОШ "РОСТОК"</t>
  </si>
  <si>
    <t>Иванова</t>
  </si>
  <si>
    <t>Злата</t>
  </si>
  <si>
    <t>Владиславовна</t>
  </si>
  <si>
    <t>А</t>
  </si>
  <si>
    <t>Троицкая</t>
  </si>
  <si>
    <t xml:space="preserve"> Анфиса</t>
  </si>
  <si>
    <t>Константиновна</t>
  </si>
  <si>
    <t>Куницын</t>
  </si>
  <si>
    <t>Степан</t>
  </si>
  <si>
    <t>Максимович</t>
  </si>
  <si>
    <t>Титкова</t>
  </si>
  <si>
    <t>Светлана</t>
  </si>
  <si>
    <t>Робертовна</t>
  </si>
  <si>
    <t>Богатырёва</t>
  </si>
  <si>
    <t>Дарья</t>
  </si>
  <si>
    <t>Петровна</t>
  </si>
  <si>
    <t>победитель</t>
  </si>
  <si>
    <t>призер</t>
  </si>
  <si>
    <t>Антипина</t>
  </si>
  <si>
    <t>Елизавета</t>
  </si>
  <si>
    <t>Викторовна</t>
  </si>
  <si>
    <t>Багдасарян</t>
  </si>
  <si>
    <t>Максим</t>
  </si>
  <si>
    <t>Левонович</t>
  </si>
  <si>
    <t>Атаманова</t>
  </si>
  <si>
    <t>Мынов</t>
  </si>
  <si>
    <t>Иван</t>
  </si>
  <si>
    <t>Александрович</t>
  </si>
  <si>
    <t>Новикова</t>
  </si>
  <si>
    <t xml:space="preserve"> Кристина</t>
  </si>
  <si>
    <t>Максимовна</t>
  </si>
  <si>
    <t>В</t>
  </si>
  <si>
    <t>Б</t>
  </si>
  <si>
    <t>Александра</t>
  </si>
  <si>
    <t>Андреевна</t>
  </si>
  <si>
    <t>Семёнов</t>
  </si>
  <si>
    <t>Викторович</t>
  </si>
  <si>
    <t>Александр</t>
  </si>
  <si>
    <t>Щедрина</t>
  </si>
  <si>
    <t>Зоя</t>
  </si>
  <si>
    <t>Владимировна</t>
  </si>
  <si>
    <t>участник</t>
  </si>
  <si>
    <t>Шилов</t>
  </si>
  <si>
    <t>Павел</t>
  </si>
  <si>
    <t>Михайлович</t>
  </si>
  <si>
    <t>Кравцова</t>
  </si>
  <si>
    <t>Татьяна</t>
  </si>
  <si>
    <t>Ивановна</t>
  </si>
  <si>
    <t>Годгильдиев</t>
  </si>
  <si>
    <t>Анатолий</t>
  </si>
  <si>
    <t>Витальевич</t>
  </si>
  <si>
    <t>Блинов</t>
  </si>
  <si>
    <t>Никита</t>
  </si>
  <si>
    <t>Владимирович</t>
  </si>
  <si>
    <t>Бабаева</t>
  </si>
  <si>
    <t>Людмила</t>
  </si>
  <si>
    <t>Фёдоровна</t>
  </si>
  <si>
    <t>Куликов</t>
  </si>
  <si>
    <t>Алексей</t>
  </si>
  <si>
    <t>Леонидович</t>
  </si>
  <si>
    <t>Махмаханова</t>
  </si>
  <si>
    <t>Лейза</t>
  </si>
  <si>
    <t>Нажмутдиновна</t>
  </si>
  <si>
    <t>Баженова</t>
  </si>
  <si>
    <t>Софья</t>
  </si>
  <si>
    <t>Сергеевна</t>
  </si>
  <si>
    <t>Коваленко</t>
  </si>
  <si>
    <t>Полина</t>
  </si>
  <si>
    <t>Рудненко</t>
  </si>
  <si>
    <t>Анна</t>
  </si>
  <si>
    <t>Васекина</t>
  </si>
  <si>
    <t>Анастасия</t>
  </si>
  <si>
    <t>Дмитриевна</t>
  </si>
  <si>
    <t>Енина</t>
  </si>
  <si>
    <t>Линовицкая</t>
  </si>
  <si>
    <t>София</t>
  </si>
  <si>
    <t>Залужная</t>
  </si>
  <si>
    <t>Мария</t>
  </si>
  <si>
    <t>Юрьевна</t>
  </si>
  <si>
    <t>Ступина</t>
  </si>
  <si>
    <t>Василиса</t>
  </si>
  <si>
    <t>Алексеевна</t>
  </si>
  <si>
    <t>Гуркова</t>
  </si>
  <si>
    <t>Александровна</t>
  </si>
  <si>
    <t>Кладиева</t>
  </si>
  <si>
    <t>Кульпанович</t>
  </si>
  <si>
    <t>Кира</t>
  </si>
  <si>
    <t>Д</t>
  </si>
  <si>
    <t>Шупарский</t>
  </si>
  <si>
    <t>Ярослав</t>
  </si>
  <si>
    <t>Дмитриевич</t>
  </si>
  <si>
    <t>Бондаренко</t>
  </si>
  <si>
    <t>Яковлева</t>
  </si>
  <si>
    <t>Ангелина</t>
  </si>
  <si>
    <t>Апанова</t>
  </si>
  <si>
    <t>Виталия</t>
  </si>
  <si>
    <t>Михайловна</t>
  </si>
  <si>
    <t>Кайгородова</t>
  </si>
  <si>
    <t>Павловна</t>
  </si>
  <si>
    <t>Макарова</t>
  </si>
  <si>
    <t xml:space="preserve">Казаков </t>
  </si>
  <si>
    <t>Артём</t>
  </si>
  <si>
    <t>Анатольевич</t>
  </si>
  <si>
    <t>Енин</t>
  </si>
  <si>
    <t>Даниил</t>
  </si>
  <si>
    <t>Адилов</t>
  </si>
  <si>
    <t xml:space="preserve"> Тимур</t>
  </si>
  <si>
    <t>Дамирович</t>
  </si>
  <si>
    <t>Мирам</t>
  </si>
  <si>
    <t>Артурович</t>
  </si>
  <si>
    <t xml:space="preserve">Людмила </t>
  </si>
  <si>
    <t>Леонидовна</t>
  </si>
  <si>
    <t>Белодед В.В.</t>
  </si>
  <si>
    <t>Палецких А.А.</t>
  </si>
  <si>
    <t>Савостин В.А.</t>
  </si>
  <si>
    <t>Горбань М.А.</t>
  </si>
  <si>
    <t>ОУ  АНО СОШ "РОСТОК"</t>
  </si>
  <si>
    <t>Гиоева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</si>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</sst>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10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wrapText="1"/>
    </xf>
    <xf numFmtId="0" fontId="10" fillId="0" borderId="0" xfId="0" applyFont="1" applyFill="1"/>
    <xf numFmtId="0" fontId="8" fillId="0" borderId="0" xfId="0" applyFont="1" applyFill="1" applyAlignment="1">
      <alignment horizontal="left"/>
    </xf>
    <xf numFmtId="0" fontId="11" fillId="0" borderId="0" xfId="0" applyFont="1" applyFill="1" applyBorder="1" applyAlignment="1"/>
    <xf numFmtId="0" fontId="1" fillId="0" borderId="0" xfId="0" applyFont="1" applyFill="1" applyBorder="1"/>
    <xf numFmtId="0" fontId="0" fillId="0" borderId="0" xfId="0" applyFill="1" applyBorder="1"/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10" fontId="10" fillId="0" borderId="7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10" fontId="10" fillId="2" borderId="7" xfId="0" applyNumberFormat="1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10" fontId="10" fillId="3" borderId="7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Alignment="1"/>
    <xf numFmtId="0" fontId="1" fillId="0" borderId="6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99"/>
      <color rgb="FFFFFFCC"/>
      <color rgb="FF99FFCC"/>
      <color rgb="FFFF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zoomScale="80" zoomScaleNormal="80" zoomScaleSheetLayoutView="75" workbookViewId="0">
      <selection activeCell="J51" sqref="J51"/>
    </sheetView>
  </sheetViews>
  <sheetFormatPr defaultColWidth="8.85546875" defaultRowHeight="15" x14ac:dyDescent="0.25"/>
  <cols>
    <col min="1" max="1" width="11.42578125" style="1" customWidth="1"/>
    <col min="2" max="3" width="8.7109375" style="18" customWidth="1"/>
    <col min="4" max="4" width="15.7109375" style="18" customWidth="1"/>
    <col min="5" max="5" width="7.85546875" style="18" customWidth="1"/>
    <col min="6" max="6" width="13.7109375" customWidth="1"/>
    <col min="7" max="7" width="15.28515625" customWidth="1"/>
    <col min="8" max="8" width="25.28515625" style="2" customWidth="1"/>
    <col min="9" max="9" width="19.140625" style="2" customWidth="1"/>
    <col min="10" max="10" width="24.85546875" style="2" customWidth="1"/>
    <col min="11" max="11" width="30.28515625" style="3" customWidth="1"/>
    <col min="12" max="12" width="7.42578125" style="10" customWidth="1"/>
    <col min="13" max="13" width="9.42578125" style="10" customWidth="1"/>
    <col min="14" max="14" width="23.140625" style="2" customWidth="1"/>
    <col min="15" max="15" width="20.140625" style="2" customWidth="1"/>
    <col min="16" max="16" width="24.7109375" style="2" customWidth="1"/>
  </cols>
  <sheetData>
    <row r="1" spans="1:16" ht="18.75" x14ac:dyDescent="0.3">
      <c r="A1" s="20"/>
      <c r="B1" s="20"/>
      <c r="C1" s="20"/>
      <c r="D1" s="20"/>
      <c r="E1" s="20"/>
      <c r="F1" s="13"/>
      <c r="G1" s="20" t="s">
        <v>0</v>
      </c>
      <c r="H1" s="14"/>
      <c r="I1" s="14"/>
      <c r="J1" s="14"/>
      <c r="K1" s="20"/>
      <c r="L1" s="40"/>
      <c r="M1" s="40"/>
      <c r="N1" s="14"/>
      <c r="O1" s="14"/>
      <c r="P1" s="41"/>
    </row>
    <row r="2" spans="1:16" ht="20.25" x14ac:dyDescent="0.3">
      <c r="A2" s="21"/>
      <c r="B2" s="21"/>
      <c r="C2" s="21"/>
      <c r="D2" s="21"/>
      <c r="E2" s="20"/>
      <c r="F2" s="21"/>
      <c r="G2" s="42" t="s">
        <v>19</v>
      </c>
      <c r="H2" s="14"/>
      <c r="I2" s="14"/>
      <c r="J2" s="14"/>
      <c r="K2" s="20"/>
      <c r="L2" s="40"/>
      <c r="M2" s="40"/>
      <c r="N2" s="14"/>
      <c r="O2" s="14"/>
      <c r="P2" s="14"/>
    </row>
    <row r="3" spans="1:16" ht="18.75" x14ac:dyDescent="0.3">
      <c r="A3" s="63" t="s">
        <v>172</v>
      </c>
      <c r="B3" s="63"/>
      <c r="C3" s="63"/>
      <c r="D3" s="63"/>
      <c r="E3" s="64"/>
      <c r="F3" s="64"/>
      <c r="G3" s="64"/>
      <c r="H3" s="64"/>
      <c r="I3" s="14" t="s">
        <v>14</v>
      </c>
      <c r="J3" s="43" t="s">
        <v>20</v>
      </c>
      <c r="K3" s="34"/>
      <c r="L3" s="44"/>
      <c r="M3" s="44"/>
      <c r="N3" s="45"/>
      <c r="O3" s="14"/>
      <c r="P3" s="14"/>
    </row>
    <row r="4" spans="1:16" ht="18.75" customHeight="1" x14ac:dyDescent="0.25">
      <c r="A4" s="74" t="s">
        <v>1</v>
      </c>
      <c r="B4" s="78" t="s">
        <v>4</v>
      </c>
      <c r="C4" s="87"/>
      <c r="D4" s="74" t="s">
        <v>2</v>
      </c>
      <c r="E4" s="74" t="s">
        <v>3</v>
      </c>
      <c r="F4" s="65" t="s">
        <v>15</v>
      </c>
      <c r="G4" s="78" t="s">
        <v>18</v>
      </c>
      <c r="H4" s="75" t="s">
        <v>8</v>
      </c>
      <c r="I4" s="81" t="s">
        <v>9</v>
      </c>
      <c r="J4" s="75" t="s">
        <v>10</v>
      </c>
      <c r="K4" s="68" t="s">
        <v>6</v>
      </c>
      <c r="L4" s="68" t="s">
        <v>5</v>
      </c>
      <c r="M4" s="84" t="s">
        <v>7</v>
      </c>
      <c r="N4" s="71" t="s">
        <v>11</v>
      </c>
      <c r="O4" s="71" t="s">
        <v>12</v>
      </c>
      <c r="P4" s="71" t="s">
        <v>13</v>
      </c>
    </row>
    <row r="5" spans="1:16" ht="33" customHeight="1" x14ac:dyDescent="0.25">
      <c r="A5" s="74"/>
      <c r="B5" s="88"/>
      <c r="C5" s="89"/>
      <c r="D5" s="74"/>
      <c r="E5" s="74"/>
      <c r="F5" s="66"/>
      <c r="G5" s="79"/>
      <c r="H5" s="76"/>
      <c r="I5" s="82"/>
      <c r="J5" s="76"/>
      <c r="K5" s="69"/>
      <c r="L5" s="69"/>
      <c r="M5" s="85"/>
      <c r="N5" s="72"/>
      <c r="O5" s="72"/>
      <c r="P5" s="72"/>
    </row>
    <row r="6" spans="1:16" ht="36" customHeight="1" x14ac:dyDescent="0.3">
      <c r="A6" s="74"/>
      <c r="B6" s="39">
        <v>1</v>
      </c>
      <c r="C6" s="39">
        <v>2</v>
      </c>
      <c r="D6" s="74"/>
      <c r="E6" s="74"/>
      <c r="F6" s="67"/>
      <c r="G6" s="80"/>
      <c r="H6" s="77"/>
      <c r="I6" s="83"/>
      <c r="J6" s="77"/>
      <c r="K6" s="70"/>
      <c r="L6" s="70"/>
      <c r="M6" s="86"/>
      <c r="N6" s="73"/>
      <c r="O6" s="73"/>
      <c r="P6" s="73"/>
    </row>
    <row r="7" spans="1:16" s="33" customFormat="1" ht="15.75" customHeight="1" x14ac:dyDescent="0.25">
      <c r="A7" s="24" t="s">
        <v>22</v>
      </c>
      <c r="B7" s="24">
        <v>13</v>
      </c>
      <c r="C7" s="24">
        <v>14</v>
      </c>
      <c r="D7" s="24">
        <f t="shared" ref="D7:D15" si="0">SUM(B7:C7)</f>
        <v>27</v>
      </c>
      <c r="E7" s="24">
        <v>1</v>
      </c>
      <c r="F7" s="46">
        <f>D7/35</f>
        <v>0.77142857142857146</v>
      </c>
      <c r="G7" s="32" t="s">
        <v>72</v>
      </c>
      <c r="H7" s="30" t="s">
        <v>77</v>
      </c>
      <c r="I7" s="29" t="s">
        <v>78</v>
      </c>
      <c r="J7" s="30" t="s">
        <v>79</v>
      </c>
      <c r="K7" s="31" t="s">
        <v>55</v>
      </c>
      <c r="L7" s="31">
        <v>5</v>
      </c>
      <c r="M7" s="27" t="s">
        <v>87</v>
      </c>
      <c r="N7" s="28" t="s">
        <v>66</v>
      </c>
      <c r="O7" s="28" t="s">
        <v>67</v>
      </c>
      <c r="P7" s="28" t="s">
        <v>68</v>
      </c>
    </row>
    <row r="8" spans="1:16" s="33" customFormat="1" ht="15.75" customHeight="1" x14ac:dyDescent="0.25">
      <c r="A8" s="24" t="s">
        <v>24</v>
      </c>
      <c r="B8" s="24">
        <v>5</v>
      </c>
      <c r="C8" s="24">
        <v>20</v>
      </c>
      <c r="D8" s="24">
        <f t="shared" si="0"/>
        <v>25</v>
      </c>
      <c r="E8" s="24">
        <v>2</v>
      </c>
      <c r="F8" s="46">
        <f t="shared" ref="F8:F15" si="1">D8/35</f>
        <v>0.7142857142857143</v>
      </c>
      <c r="G8" s="32" t="s">
        <v>73</v>
      </c>
      <c r="H8" s="30" t="s">
        <v>56</v>
      </c>
      <c r="I8" s="29" t="s">
        <v>57</v>
      </c>
      <c r="J8" s="30" t="s">
        <v>58</v>
      </c>
      <c r="K8" s="31" t="s">
        <v>55</v>
      </c>
      <c r="L8" s="31">
        <v>5</v>
      </c>
      <c r="M8" s="27" t="s">
        <v>59</v>
      </c>
      <c r="N8" s="28" t="s">
        <v>66</v>
      </c>
      <c r="O8" s="28" t="s">
        <v>67</v>
      </c>
      <c r="P8" s="28" t="s">
        <v>68</v>
      </c>
    </row>
    <row r="9" spans="1:16" s="33" customFormat="1" ht="15.75" customHeight="1" x14ac:dyDescent="0.25">
      <c r="A9" s="24" t="s">
        <v>27</v>
      </c>
      <c r="B9" s="24">
        <v>12</v>
      </c>
      <c r="C9" s="24">
        <v>13</v>
      </c>
      <c r="D9" s="24">
        <f t="shared" si="0"/>
        <v>25</v>
      </c>
      <c r="E9" s="24">
        <v>2</v>
      </c>
      <c r="F9" s="46">
        <f t="shared" si="1"/>
        <v>0.7142857142857143</v>
      </c>
      <c r="G9" s="32" t="s">
        <v>73</v>
      </c>
      <c r="H9" s="30" t="s">
        <v>81</v>
      </c>
      <c r="I9" s="29" t="s">
        <v>82</v>
      </c>
      <c r="J9" s="30" t="s">
        <v>83</v>
      </c>
      <c r="K9" s="31" t="s">
        <v>55</v>
      </c>
      <c r="L9" s="31">
        <v>5</v>
      </c>
      <c r="M9" s="27" t="s">
        <v>87</v>
      </c>
      <c r="N9" s="28" t="s">
        <v>66</v>
      </c>
      <c r="O9" s="28" t="s">
        <v>67</v>
      </c>
      <c r="P9" s="28" t="s">
        <v>68</v>
      </c>
    </row>
    <row r="10" spans="1:16" s="33" customFormat="1" ht="15.75" customHeight="1" x14ac:dyDescent="0.25">
      <c r="A10" s="24" t="s">
        <v>23</v>
      </c>
      <c r="B10" s="24">
        <v>6</v>
      </c>
      <c r="C10" s="24">
        <v>18</v>
      </c>
      <c r="D10" s="24">
        <f t="shared" si="0"/>
        <v>24</v>
      </c>
      <c r="E10" s="24">
        <v>3</v>
      </c>
      <c r="F10" s="46">
        <f t="shared" si="1"/>
        <v>0.68571428571428572</v>
      </c>
      <c r="G10" s="32" t="s">
        <v>73</v>
      </c>
      <c r="H10" s="30" t="s">
        <v>74</v>
      </c>
      <c r="I10" s="29" t="s">
        <v>75</v>
      </c>
      <c r="J10" s="30" t="s">
        <v>76</v>
      </c>
      <c r="K10" s="31" t="s">
        <v>55</v>
      </c>
      <c r="L10" s="31">
        <v>5</v>
      </c>
      <c r="M10" s="27" t="s">
        <v>88</v>
      </c>
      <c r="N10" s="28" t="s">
        <v>66</v>
      </c>
      <c r="O10" s="28" t="s">
        <v>67</v>
      </c>
      <c r="P10" s="28" t="s">
        <v>68</v>
      </c>
    </row>
    <row r="11" spans="1:16" s="33" customFormat="1" ht="15.75" customHeight="1" x14ac:dyDescent="0.25">
      <c r="A11" s="24" t="s">
        <v>29</v>
      </c>
      <c r="B11" s="24">
        <v>8</v>
      </c>
      <c r="C11" s="24">
        <v>15</v>
      </c>
      <c r="D11" s="24">
        <f t="shared" si="0"/>
        <v>23</v>
      </c>
      <c r="E11" s="24">
        <v>4</v>
      </c>
      <c r="F11" s="46">
        <f t="shared" si="1"/>
        <v>0.65714285714285714</v>
      </c>
      <c r="G11" s="32" t="s">
        <v>97</v>
      </c>
      <c r="H11" s="30" t="s">
        <v>60</v>
      </c>
      <c r="I11" s="29" t="s">
        <v>61</v>
      </c>
      <c r="J11" s="30" t="s">
        <v>62</v>
      </c>
      <c r="K11" s="31" t="s">
        <v>55</v>
      </c>
      <c r="L11" s="31">
        <v>5</v>
      </c>
      <c r="M11" s="27" t="s">
        <v>59</v>
      </c>
      <c r="N11" s="28" t="s">
        <v>66</v>
      </c>
      <c r="O11" s="28" t="s">
        <v>67</v>
      </c>
      <c r="P11" s="28" t="s">
        <v>68</v>
      </c>
    </row>
    <row r="12" spans="1:16" s="33" customFormat="1" ht="15.75" customHeight="1" x14ac:dyDescent="0.25">
      <c r="A12" s="24" t="s">
        <v>26</v>
      </c>
      <c r="B12" s="24">
        <v>3</v>
      </c>
      <c r="C12" s="24">
        <v>18</v>
      </c>
      <c r="D12" s="24">
        <f t="shared" si="0"/>
        <v>21</v>
      </c>
      <c r="E12" s="24">
        <v>5</v>
      </c>
      <c r="F12" s="46">
        <f t="shared" si="1"/>
        <v>0.6</v>
      </c>
      <c r="G12" s="32" t="s">
        <v>97</v>
      </c>
      <c r="H12" s="30" t="s">
        <v>63</v>
      </c>
      <c r="I12" s="29" t="s">
        <v>64</v>
      </c>
      <c r="J12" s="30" t="s">
        <v>65</v>
      </c>
      <c r="K12" s="31" t="s">
        <v>55</v>
      </c>
      <c r="L12" s="31">
        <v>5</v>
      </c>
      <c r="M12" s="27" t="s">
        <v>59</v>
      </c>
      <c r="N12" s="28" t="s">
        <v>66</v>
      </c>
      <c r="O12" s="28" t="s">
        <v>67</v>
      </c>
      <c r="P12" s="28" t="s">
        <v>68</v>
      </c>
    </row>
    <row r="13" spans="1:16" s="33" customFormat="1" ht="15.75" customHeight="1" x14ac:dyDescent="0.25">
      <c r="A13" s="24" t="s">
        <v>25</v>
      </c>
      <c r="B13" s="24">
        <v>7</v>
      </c>
      <c r="C13" s="24">
        <v>14</v>
      </c>
      <c r="D13" s="24">
        <f t="shared" si="0"/>
        <v>21</v>
      </c>
      <c r="E13" s="24">
        <v>5</v>
      </c>
      <c r="F13" s="46">
        <f t="shared" si="1"/>
        <v>0.6</v>
      </c>
      <c r="G13" s="32" t="s">
        <v>97</v>
      </c>
      <c r="H13" s="30" t="s">
        <v>84</v>
      </c>
      <c r="I13" s="29" t="s">
        <v>85</v>
      </c>
      <c r="J13" s="30" t="s">
        <v>86</v>
      </c>
      <c r="K13" s="31" t="s">
        <v>55</v>
      </c>
      <c r="L13" s="31">
        <v>5</v>
      </c>
      <c r="M13" s="27" t="s">
        <v>87</v>
      </c>
      <c r="N13" s="28" t="s">
        <v>66</v>
      </c>
      <c r="O13" s="28" t="s">
        <v>67</v>
      </c>
      <c r="P13" s="28" t="s">
        <v>68</v>
      </c>
    </row>
    <row r="14" spans="1:16" s="33" customFormat="1" ht="15.75" customHeight="1" x14ac:dyDescent="0.25">
      <c r="A14" s="24" t="s">
        <v>21</v>
      </c>
      <c r="B14" s="24">
        <v>5</v>
      </c>
      <c r="C14" s="24">
        <v>15</v>
      </c>
      <c r="D14" s="24">
        <f t="shared" si="0"/>
        <v>20</v>
      </c>
      <c r="E14" s="24">
        <v>6</v>
      </c>
      <c r="F14" s="46">
        <f t="shared" si="1"/>
        <v>0.5714285714285714</v>
      </c>
      <c r="G14" s="32" t="s">
        <v>97</v>
      </c>
      <c r="H14" s="30" t="s">
        <v>80</v>
      </c>
      <c r="I14" s="29" t="s">
        <v>89</v>
      </c>
      <c r="J14" s="30" t="s">
        <v>90</v>
      </c>
      <c r="K14" s="31" t="s">
        <v>55</v>
      </c>
      <c r="L14" s="31">
        <v>5</v>
      </c>
      <c r="M14" s="27" t="s">
        <v>59</v>
      </c>
      <c r="N14" s="28" t="s">
        <v>66</v>
      </c>
      <c r="O14" s="28" t="s">
        <v>67</v>
      </c>
      <c r="P14" s="28" t="s">
        <v>68</v>
      </c>
    </row>
    <row r="15" spans="1:16" s="33" customFormat="1" ht="15.75" customHeight="1" x14ac:dyDescent="0.25">
      <c r="A15" s="24" t="s">
        <v>28</v>
      </c>
      <c r="B15" s="24">
        <v>5</v>
      </c>
      <c r="C15" s="24">
        <v>15</v>
      </c>
      <c r="D15" s="24">
        <f t="shared" si="0"/>
        <v>20</v>
      </c>
      <c r="E15" s="24">
        <v>6</v>
      </c>
      <c r="F15" s="46">
        <f t="shared" si="1"/>
        <v>0.5714285714285714</v>
      </c>
      <c r="G15" s="32" t="s">
        <v>97</v>
      </c>
      <c r="H15" s="30" t="s">
        <v>91</v>
      </c>
      <c r="I15" s="29" t="s">
        <v>93</v>
      </c>
      <c r="J15" s="30" t="s">
        <v>92</v>
      </c>
      <c r="K15" s="31" t="s">
        <v>55</v>
      </c>
      <c r="L15" s="31">
        <v>5</v>
      </c>
      <c r="M15" s="27" t="s">
        <v>59</v>
      </c>
      <c r="N15" s="28" t="s">
        <v>66</v>
      </c>
      <c r="O15" s="28" t="s">
        <v>67</v>
      </c>
      <c r="P15" s="28" t="s">
        <v>68</v>
      </c>
    </row>
    <row r="16" spans="1:16" s="33" customFormat="1" ht="15.75" customHeight="1" x14ac:dyDescent="0.25">
      <c r="A16" s="24" t="s">
        <v>30</v>
      </c>
      <c r="B16" s="24">
        <v>5</v>
      </c>
      <c r="C16" s="24">
        <v>15</v>
      </c>
      <c r="D16" s="24">
        <f t="shared" ref="D16" si="2">SUM(B16:C16)</f>
        <v>20</v>
      </c>
      <c r="E16" s="24">
        <v>6</v>
      </c>
      <c r="F16" s="46">
        <f t="shared" ref="F16" si="3">D16/35</f>
        <v>0.5714285714285714</v>
      </c>
      <c r="G16" s="32" t="s">
        <v>97</v>
      </c>
      <c r="H16" s="30" t="s">
        <v>94</v>
      </c>
      <c r="I16" s="29" t="s">
        <v>95</v>
      </c>
      <c r="J16" s="30" t="s">
        <v>96</v>
      </c>
      <c r="K16" s="31" t="s">
        <v>55</v>
      </c>
      <c r="L16" s="31">
        <v>5</v>
      </c>
      <c r="M16" s="27" t="s">
        <v>59</v>
      </c>
      <c r="N16" s="28" t="s">
        <v>66</v>
      </c>
      <c r="O16" s="28" t="s">
        <v>67</v>
      </c>
      <c r="P16" s="28" t="s">
        <v>68</v>
      </c>
    </row>
    <row r="17" spans="1:16" s="33" customFormat="1" ht="15.75" customHeight="1" x14ac:dyDescent="0.25">
      <c r="A17" s="47" t="s">
        <v>31</v>
      </c>
      <c r="B17" s="47">
        <v>14</v>
      </c>
      <c r="C17" s="47">
        <v>20</v>
      </c>
      <c r="D17" s="47">
        <f t="shared" ref="D17:D20" si="4">SUM(B17:C17)</f>
        <v>34</v>
      </c>
      <c r="E17" s="47">
        <v>1</v>
      </c>
      <c r="F17" s="48">
        <f>D17/35</f>
        <v>0.97142857142857142</v>
      </c>
      <c r="G17" s="49" t="s">
        <v>72</v>
      </c>
      <c r="H17" s="50" t="s">
        <v>138</v>
      </c>
      <c r="I17" s="51" t="s">
        <v>131</v>
      </c>
      <c r="J17" s="50" t="s">
        <v>139</v>
      </c>
      <c r="K17" s="60" t="s">
        <v>55</v>
      </c>
      <c r="L17" s="52">
        <v>6</v>
      </c>
      <c r="M17" s="53" t="s">
        <v>88</v>
      </c>
      <c r="N17" s="54" t="s">
        <v>140</v>
      </c>
      <c r="O17" s="54" t="s">
        <v>166</v>
      </c>
      <c r="P17" s="54" t="s">
        <v>167</v>
      </c>
    </row>
    <row r="18" spans="1:16" s="33" customFormat="1" ht="15.75" customHeight="1" x14ac:dyDescent="0.25">
      <c r="A18" s="47" t="s">
        <v>35</v>
      </c>
      <c r="B18" s="47">
        <v>11</v>
      </c>
      <c r="C18" s="47">
        <v>20</v>
      </c>
      <c r="D18" s="47">
        <f t="shared" si="4"/>
        <v>31</v>
      </c>
      <c r="E18" s="47">
        <v>2</v>
      </c>
      <c r="F18" s="48">
        <f t="shared" ref="F18:F28" si="5">D18/35</f>
        <v>0.88571428571428568</v>
      </c>
      <c r="G18" s="49" t="s">
        <v>73</v>
      </c>
      <c r="H18" s="50" t="s">
        <v>141</v>
      </c>
      <c r="I18" s="51" t="s">
        <v>142</v>
      </c>
      <c r="J18" s="50" t="s">
        <v>134</v>
      </c>
      <c r="K18" s="60" t="s">
        <v>55</v>
      </c>
      <c r="L18" s="52">
        <v>6</v>
      </c>
      <c r="M18" s="53" t="s">
        <v>143</v>
      </c>
      <c r="N18" s="54" t="s">
        <v>140</v>
      </c>
      <c r="O18" s="54" t="s">
        <v>166</v>
      </c>
      <c r="P18" s="54" t="s">
        <v>167</v>
      </c>
    </row>
    <row r="19" spans="1:16" s="33" customFormat="1" ht="15.75" customHeight="1" x14ac:dyDescent="0.25">
      <c r="A19" s="47" t="s">
        <v>38</v>
      </c>
      <c r="B19" s="47">
        <v>10</v>
      </c>
      <c r="C19" s="47">
        <v>20</v>
      </c>
      <c r="D19" s="47">
        <f t="shared" si="4"/>
        <v>30</v>
      </c>
      <c r="E19" s="47">
        <v>3</v>
      </c>
      <c r="F19" s="48">
        <f t="shared" si="5"/>
        <v>0.8571428571428571</v>
      </c>
      <c r="G19" s="49" t="s">
        <v>73</v>
      </c>
      <c r="H19" s="50" t="s">
        <v>144</v>
      </c>
      <c r="I19" s="51" t="s">
        <v>145</v>
      </c>
      <c r="J19" s="50" t="s">
        <v>146</v>
      </c>
      <c r="K19" s="60" t="s">
        <v>55</v>
      </c>
      <c r="L19" s="52">
        <v>6</v>
      </c>
      <c r="M19" s="53" t="s">
        <v>143</v>
      </c>
      <c r="N19" s="54" t="s">
        <v>140</v>
      </c>
      <c r="O19" s="54" t="s">
        <v>166</v>
      </c>
      <c r="P19" s="54" t="s">
        <v>167</v>
      </c>
    </row>
    <row r="20" spans="1:16" s="33" customFormat="1" ht="15.75" customHeight="1" x14ac:dyDescent="0.25">
      <c r="A20" s="47" t="s">
        <v>32</v>
      </c>
      <c r="B20" s="47">
        <v>10</v>
      </c>
      <c r="C20" s="47">
        <v>19</v>
      </c>
      <c r="D20" s="47">
        <f t="shared" si="4"/>
        <v>29</v>
      </c>
      <c r="E20" s="47">
        <v>4</v>
      </c>
      <c r="F20" s="48">
        <f t="shared" si="5"/>
        <v>0.82857142857142863</v>
      </c>
      <c r="G20" s="57" t="s">
        <v>73</v>
      </c>
      <c r="H20" s="50" t="s">
        <v>147</v>
      </c>
      <c r="I20" s="51" t="s">
        <v>82</v>
      </c>
      <c r="J20" s="58" t="s">
        <v>83</v>
      </c>
      <c r="K20" s="60" t="s">
        <v>55</v>
      </c>
      <c r="L20" s="52">
        <v>6</v>
      </c>
      <c r="M20" s="53" t="s">
        <v>88</v>
      </c>
      <c r="N20" s="54" t="s">
        <v>140</v>
      </c>
      <c r="O20" s="54" t="s">
        <v>166</v>
      </c>
      <c r="P20" s="54" t="s">
        <v>167</v>
      </c>
    </row>
    <row r="21" spans="1:16" s="33" customFormat="1" ht="15.75" customHeight="1" x14ac:dyDescent="0.25">
      <c r="A21" s="47" t="s">
        <v>37</v>
      </c>
      <c r="B21" s="47">
        <v>9</v>
      </c>
      <c r="C21" s="47">
        <v>20</v>
      </c>
      <c r="D21" s="47">
        <f t="shared" ref="D21:D28" si="6">SUM(B21:C21)</f>
        <v>29</v>
      </c>
      <c r="E21" s="47">
        <v>4</v>
      </c>
      <c r="F21" s="48">
        <f t="shared" si="5"/>
        <v>0.82857142857142863</v>
      </c>
      <c r="G21" s="57" t="s">
        <v>73</v>
      </c>
      <c r="H21" s="50" t="s">
        <v>148</v>
      </c>
      <c r="I21" s="51" t="s">
        <v>149</v>
      </c>
      <c r="J21" s="50" t="s">
        <v>137</v>
      </c>
      <c r="K21" s="60" t="s">
        <v>55</v>
      </c>
      <c r="L21" s="52">
        <v>6</v>
      </c>
      <c r="M21" s="53" t="s">
        <v>88</v>
      </c>
      <c r="N21" s="54" t="s">
        <v>140</v>
      </c>
      <c r="O21" s="54" t="s">
        <v>166</v>
      </c>
      <c r="P21" s="54" t="s">
        <v>167</v>
      </c>
    </row>
    <row r="22" spans="1:16" s="33" customFormat="1" ht="15.75" customHeight="1" x14ac:dyDescent="0.25">
      <c r="A22" s="47" t="s">
        <v>31</v>
      </c>
      <c r="B22" s="47">
        <v>9</v>
      </c>
      <c r="C22" s="47">
        <v>20</v>
      </c>
      <c r="D22" s="47">
        <f t="shared" si="6"/>
        <v>29</v>
      </c>
      <c r="E22" s="47">
        <v>4</v>
      </c>
      <c r="F22" s="48">
        <f t="shared" si="5"/>
        <v>0.82857142857142863</v>
      </c>
      <c r="G22" s="57" t="s">
        <v>73</v>
      </c>
      <c r="H22" s="50" t="s">
        <v>150</v>
      </c>
      <c r="I22" s="51" t="s">
        <v>151</v>
      </c>
      <c r="J22" s="50" t="s">
        <v>152</v>
      </c>
      <c r="K22" s="60" t="s">
        <v>55</v>
      </c>
      <c r="L22" s="52">
        <v>6</v>
      </c>
      <c r="M22" s="53" t="s">
        <v>143</v>
      </c>
      <c r="N22" s="54" t="s">
        <v>140</v>
      </c>
      <c r="O22" s="54" t="s">
        <v>166</v>
      </c>
      <c r="P22" s="54" t="s">
        <v>167</v>
      </c>
    </row>
    <row r="23" spans="1:16" s="33" customFormat="1" ht="15.75" customHeight="1" x14ac:dyDescent="0.25">
      <c r="A23" s="47" t="s">
        <v>37</v>
      </c>
      <c r="B23" s="47">
        <v>9</v>
      </c>
      <c r="C23" s="47">
        <v>20</v>
      </c>
      <c r="D23" s="47">
        <f t="shared" si="6"/>
        <v>29</v>
      </c>
      <c r="E23" s="47">
        <v>4</v>
      </c>
      <c r="F23" s="48">
        <f t="shared" si="5"/>
        <v>0.82857142857142863</v>
      </c>
      <c r="G23" s="57" t="s">
        <v>73</v>
      </c>
      <c r="H23" s="50" t="s">
        <v>153</v>
      </c>
      <c r="I23" s="51" t="s">
        <v>123</v>
      </c>
      <c r="J23" s="50" t="s">
        <v>154</v>
      </c>
      <c r="K23" s="60" t="s">
        <v>55</v>
      </c>
      <c r="L23" s="52">
        <v>6</v>
      </c>
      <c r="M23" s="53" t="s">
        <v>143</v>
      </c>
      <c r="N23" s="54" t="s">
        <v>140</v>
      </c>
      <c r="O23" s="54" t="s">
        <v>166</v>
      </c>
      <c r="P23" s="54" t="s">
        <v>167</v>
      </c>
    </row>
    <row r="24" spans="1:16" s="33" customFormat="1" ht="15.75" customHeight="1" x14ac:dyDescent="0.25">
      <c r="A24" s="47" t="s">
        <v>36</v>
      </c>
      <c r="B24" s="47">
        <v>9</v>
      </c>
      <c r="C24" s="47">
        <v>20</v>
      </c>
      <c r="D24" s="47">
        <f t="shared" si="6"/>
        <v>29</v>
      </c>
      <c r="E24" s="47">
        <v>4</v>
      </c>
      <c r="F24" s="48">
        <f t="shared" si="5"/>
        <v>0.82857142857142863</v>
      </c>
      <c r="G24" s="57" t="s">
        <v>73</v>
      </c>
      <c r="H24" s="50" t="s">
        <v>155</v>
      </c>
      <c r="I24" s="51" t="s">
        <v>142</v>
      </c>
      <c r="J24" s="50" t="s">
        <v>121</v>
      </c>
      <c r="K24" s="60" t="s">
        <v>55</v>
      </c>
      <c r="L24" s="52">
        <v>6</v>
      </c>
      <c r="M24" s="53" t="s">
        <v>143</v>
      </c>
      <c r="N24" s="54" t="s">
        <v>140</v>
      </c>
      <c r="O24" s="54" t="s">
        <v>166</v>
      </c>
      <c r="P24" s="54" t="s">
        <v>167</v>
      </c>
    </row>
    <row r="25" spans="1:16" s="33" customFormat="1" ht="15.75" customHeight="1" x14ac:dyDescent="0.25">
      <c r="A25" s="47" t="s">
        <v>33</v>
      </c>
      <c r="B25" s="47">
        <v>7</v>
      </c>
      <c r="C25" s="47">
        <v>20</v>
      </c>
      <c r="D25" s="47">
        <f t="shared" si="6"/>
        <v>27</v>
      </c>
      <c r="E25" s="47">
        <v>5</v>
      </c>
      <c r="F25" s="48">
        <f t="shared" si="5"/>
        <v>0.77142857142857146</v>
      </c>
      <c r="G25" s="49" t="s">
        <v>97</v>
      </c>
      <c r="H25" s="50" t="s">
        <v>156</v>
      </c>
      <c r="I25" s="51" t="s">
        <v>157</v>
      </c>
      <c r="J25" s="50" t="s">
        <v>158</v>
      </c>
      <c r="K25" s="60" t="s">
        <v>55</v>
      </c>
      <c r="L25" s="52">
        <v>6</v>
      </c>
      <c r="M25" s="53" t="s">
        <v>143</v>
      </c>
      <c r="N25" s="54" t="s">
        <v>140</v>
      </c>
      <c r="O25" s="54" t="s">
        <v>166</v>
      </c>
      <c r="P25" s="54" t="s">
        <v>167</v>
      </c>
    </row>
    <row r="26" spans="1:16" s="33" customFormat="1" ht="15.75" customHeight="1" x14ac:dyDescent="0.25">
      <c r="A26" s="47" t="s">
        <v>34</v>
      </c>
      <c r="B26" s="47">
        <v>8</v>
      </c>
      <c r="C26" s="47">
        <v>19</v>
      </c>
      <c r="D26" s="47">
        <f t="shared" si="6"/>
        <v>27</v>
      </c>
      <c r="E26" s="47">
        <v>5</v>
      </c>
      <c r="F26" s="48">
        <f t="shared" si="5"/>
        <v>0.77142857142857146</v>
      </c>
      <c r="G26" s="49" t="s">
        <v>97</v>
      </c>
      <c r="H26" s="50" t="s">
        <v>159</v>
      </c>
      <c r="I26" s="51" t="s">
        <v>160</v>
      </c>
      <c r="J26" s="50" t="s">
        <v>83</v>
      </c>
      <c r="K26" s="60" t="s">
        <v>55</v>
      </c>
      <c r="L26" s="52">
        <v>6</v>
      </c>
      <c r="M26" s="53" t="s">
        <v>88</v>
      </c>
      <c r="N26" s="54" t="s">
        <v>140</v>
      </c>
      <c r="O26" s="54" t="s">
        <v>166</v>
      </c>
      <c r="P26" s="54" t="s">
        <v>167</v>
      </c>
    </row>
    <row r="27" spans="1:16" s="33" customFormat="1" ht="15.75" customHeight="1" x14ac:dyDescent="0.25">
      <c r="A27" s="47" t="s">
        <v>39</v>
      </c>
      <c r="B27" s="47">
        <v>9</v>
      </c>
      <c r="C27" s="47">
        <v>17</v>
      </c>
      <c r="D27" s="47">
        <f t="shared" si="6"/>
        <v>26</v>
      </c>
      <c r="E27" s="47">
        <v>6</v>
      </c>
      <c r="F27" s="48">
        <f t="shared" si="5"/>
        <v>0.74285714285714288</v>
      </c>
      <c r="G27" s="49" t="s">
        <v>97</v>
      </c>
      <c r="H27" s="50" t="s">
        <v>161</v>
      </c>
      <c r="I27" s="51" t="s">
        <v>162</v>
      </c>
      <c r="J27" s="50" t="s">
        <v>163</v>
      </c>
      <c r="K27" s="60" t="s">
        <v>55</v>
      </c>
      <c r="L27" s="52">
        <v>6</v>
      </c>
      <c r="M27" s="53" t="s">
        <v>88</v>
      </c>
      <c r="N27" s="54" t="s">
        <v>140</v>
      </c>
      <c r="O27" s="54" t="s">
        <v>166</v>
      </c>
      <c r="P27" s="54" t="s">
        <v>167</v>
      </c>
    </row>
    <row r="28" spans="1:16" s="33" customFormat="1" ht="15.75" customHeight="1" x14ac:dyDescent="0.25">
      <c r="A28" s="47" t="s">
        <v>37</v>
      </c>
      <c r="B28" s="47">
        <v>6</v>
      </c>
      <c r="C28" s="47">
        <v>20</v>
      </c>
      <c r="D28" s="47">
        <f t="shared" si="6"/>
        <v>26</v>
      </c>
      <c r="E28" s="47">
        <v>6</v>
      </c>
      <c r="F28" s="48">
        <f t="shared" si="5"/>
        <v>0.74285714285714288</v>
      </c>
      <c r="G28" s="49" t="s">
        <v>97</v>
      </c>
      <c r="H28" s="50" t="s">
        <v>164</v>
      </c>
      <c r="I28" s="51" t="s">
        <v>157</v>
      </c>
      <c r="J28" s="50" t="s">
        <v>165</v>
      </c>
      <c r="K28" s="60" t="s">
        <v>55</v>
      </c>
      <c r="L28" s="52">
        <v>6</v>
      </c>
      <c r="M28" s="53" t="s">
        <v>143</v>
      </c>
      <c r="N28" s="54" t="s">
        <v>140</v>
      </c>
      <c r="O28" s="54" t="s">
        <v>166</v>
      </c>
      <c r="P28" s="54" t="s">
        <v>167</v>
      </c>
    </row>
    <row r="29" spans="1:16" s="33" customFormat="1" ht="15.75" customHeight="1" x14ac:dyDescent="0.25">
      <c r="A29" s="24" t="s">
        <v>41</v>
      </c>
      <c r="B29" s="24">
        <v>12</v>
      </c>
      <c r="C29" s="24">
        <v>13</v>
      </c>
      <c r="D29" s="24">
        <f t="shared" ref="D29:D31" si="7">SUM(B29:C29)</f>
        <v>25</v>
      </c>
      <c r="E29" s="24">
        <v>1</v>
      </c>
      <c r="F29" s="46">
        <f>D29/40</f>
        <v>0.625</v>
      </c>
      <c r="G29" s="32" t="s">
        <v>72</v>
      </c>
      <c r="H29" s="30" t="s">
        <v>98</v>
      </c>
      <c r="I29" s="29" t="s">
        <v>99</v>
      </c>
      <c r="J29" s="30" t="s">
        <v>100</v>
      </c>
      <c r="K29" s="31" t="s">
        <v>55</v>
      </c>
      <c r="L29" s="31">
        <v>7</v>
      </c>
      <c r="M29" s="27" t="s">
        <v>88</v>
      </c>
      <c r="N29" s="28" t="s">
        <v>101</v>
      </c>
      <c r="O29" s="28" t="s">
        <v>102</v>
      </c>
      <c r="P29" s="28" t="s">
        <v>103</v>
      </c>
    </row>
    <row r="30" spans="1:16" s="33" customFormat="1" ht="15.75" customHeight="1" x14ac:dyDescent="0.25">
      <c r="A30" s="24" t="s">
        <v>40</v>
      </c>
      <c r="B30" s="24">
        <v>11</v>
      </c>
      <c r="C30" s="24">
        <v>10</v>
      </c>
      <c r="D30" s="24">
        <f t="shared" si="7"/>
        <v>21</v>
      </c>
      <c r="E30" s="24">
        <v>2</v>
      </c>
      <c r="F30" s="46">
        <f t="shared" ref="F30:F31" si="8">D30/40</f>
        <v>0.52500000000000002</v>
      </c>
      <c r="G30" s="32" t="s">
        <v>73</v>
      </c>
      <c r="H30" s="30" t="s">
        <v>104</v>
      </c>
      <c r="I30" s="29" t="s">
        <v>105</v>
      </c>
      <c r="J30" s="30" t="s">
        <v>106</v>
      </c>
      <c r="K30" s="31" t="s">
        <v>55</v>
      </c>
      <c r="L30" s="31">
        <v>7</v>
      </c>
      <c r="M30" s="27" t="s">
        <v>88</v>
      </c>
      <c r="N30" s="28" t="s">
        <v>101</v>
      </c>
      <c r="O30" s="28" t="s">
        <v>102</v>
      </c>
      <c r="P30" s="28" t="s">
        <v>103</v>
      </c>
    </row>
    <row r="31" spans="1:16" s="33" customFormat="1" ht="15.75" customHeight="1" x14ac:dyDescent="0.25">
      <c r="A31" s="24" t="s">
        <v>42</v>
      </c>
      <c r="B31" s="24">
        <v>7</v>
      </c>
      <c r="C31" s="24">
        <v>9</v>
      </c>
      <c r="D31" s="24">
        <f t="shared" si="7"/>
        <v>16</v>
      </c>
      <c r="E31" s="24">
        <v>3</v>
      </c>
      <c r="F31" s="46">
        <f t="shared" si="8"/>
        <v>0.4</v>
      </c>
      <c r="G31" s="32" t="s">
        <v>97</v>
      </c>
      <c r="H31" s="30" t="s">
        <v>107</v>
      </c>
      <c r="I31" s="29" t="s">
        <v>108</v>
      </c>
      <c r="J31" s="30" t="s">
        <v>109</v>
      </c>
      <c r="K31" s="31" t="s">
        <v>55</v>
      </c>
      <c r="L31" s="31">
        <v>7</v>
      </c>
      <c r="M31" s="27" t="s">
        <v>88</v>
      </c>
      <c r="N31" s="28" t="s">
        <v>101</v>
      </c>
      <c r="O31" s="28" t="s">
        <v>102</v>
      </c>
      <c r="P31" s="28" t="s">
        <v>103</v>
      </c>
    </row>
    <row r="32" spans="1:16" s="33" customFormat="1" ht="15.75" customHeight="1" x14ac:dyDescent="0.25">
      <c r="A32" s="47" t="s">
        <v>43</v>
      </c>
      <c r="B32" s="47">
        <v>10</v>
      </c>
      <c r="C32" s="47">
        <v>17</v>
      </c>
      <c r="D32" s="47">
        <f t="shared" ref="D32:D33" si="9">SUM(B32:C32)</f>
        <v>27</v>
      </c>
      <c r="E32" s="47">
        <v>1</v>
      </c>
      <c r="F32" s="48">
        <f>D32/40</f>
        <v>0.67500000000000004</v>
      </c>
      <c r="G32" s="49" t="s">
        <v>72</v>
      </c>
      <c r="H32" s="50" t="s">
        <v>113</v>
      </c>
      <c r="I32" s="51" t="s">
        <v>114</v>
      </c>
      <c r="J32" s="50" t="s">
        <v>115</v>
      </c>
      <c r="K32" s="60" t="s">
        <v>55</v>
      </c>
      <c r="L32" s="52">
        <v>8</v>
      </c>
      <c r="M32" s="53" t="s">
        <v>87</v>
      </c>
      <c r="N32" s="54" t="s">
        <v>66</v>
      </c>
      <c r="O32" s="55" t="s">
        <v>67</v>
      </c>
      <c r="P32" s="55" t="s">
        <v>68</v>
      </c>
    </row>
    <row r="33" spans="1:16" s="33" customFormat="1" ht="15.75" customHeight="1" x14ac:dyDescent="0.25">
      <c r="A33" s="47" t="s">
        <v>45</v>
      </c>
      <c r="B33" s="47">
        <v>10</v>
      </c>
      <c r="C33" s="47">
        <v>14</v>
      </c>
      <c r="D33" s="47">
        <f t="shared" si="9"/>
        <v>24</v>
      </c>
      <c r="E33" s="47">
        <v>2</v>
      </c>
      <c r="F33" s="48">
        <f t="shared" ref="F33:F36" si="10">D33/40</f>
        <v>0.6</v>
      </c>
      <c r="G33" s="49" t="s">
        <v>73</v>
      </c>
      <c r="H33" s="50" t="s">
        <v>119</v>
      </c>
      <c r="I33" s="51" t="s">
        <v>120</v>
      </c>
      <c r="J33" s="50" t="s">
        <v>121</v>
      </c>
      <c r="K33" s="60" t="s">
        <v>55</v>
      </c>
      <c r="L33" s="52">
        <v>8</v>
      </c>
      <c r="M33" s="53" t="s">
        <v>87</v>
      </c>
      <c r="N33" s="54" t="s">
        <v>66</v>
      </c>
      <c r="O33" s="55" t="s">
        <v>67</v>
      </c>
      <c r="P33" s="55" t="s">
        <v>68</v>
      </c>
    </row>
    <row r="34" spans="1:16" s="33" customFormat="1" ht="15.75" customHeight="1" x14ac:dyDescent="0.25">
      <c r="A34" s="47" t="s">
        <v>44</v>
      </c>
      <c r="B34" s="47">
        <v>10</v>
      </c>
      <c r="C34" s="47">
        <v>13</v>
      </c>
      <c r="D34" s="47">
        <f t="shared" ref="D34:D43" si="11">SUM(B34:C34)</f>
        <v>23</v>
      </c>
      <c r="E34" s="47">
        <v>3</v>
      </c>
      <c r="F34" s="48">
        <f t="shared" si="10"/>
        <v>0.57499999999999996</v>
      </c>
      <c r="G34" s="57" t="s">
        <v>97</v>
      </c>
      <c r="H34" s="50" t="s">
        <v>116</v>
      </c>
      <c r="I34" s="51" t="s">
        <v>117</v>
      </c>
      <c r="J34" s="50" t="s">
        <v>118</v>
      </c>
      <c r="K34" s="60" t="s">
        <v>55</v>
      </c>
      <c r="L34" s="52">
        <v>8</v>
      </c>
      <c r="M34" s="53" t="s">
        <v>87</v>
      </c>
      <c r="N34" s="54" t="s">
        <v>66</v>
      </c>
      <c r="O34" s="55" t="s">
        <v>67</v>
      </c>
      <c r="P34" s="55" t="s">
        <v>68</v>
      </c>
    </row>
    <row r="35" spans="1:16" s="33" customFormat="1" ht="15.75" customHeight="1" x14ac:dyDescent="0.25">
      <c r="A35" s="47" t="s">
        <v>46</v>
      </c>
      <c r="B35" s="47">
        <v>9</v>
      </c>
      <c r="C35" s="47">
        <v>9</v>
      </c>
      <c r="D35" s="47">
        <f t="shared" si="11"/>
        <v>18</v>
      </c>
      <c r="E35" s="47">
        <v>4</v>
      </c>
      <c r="F35" s="48">
        <f t="shared" si="10"/>
        <v>0.45</v>
      </c>
      <c r="G35" s="49" t="s">
        <v>97</v>
      </c>
      <c r="H35" s="50" t="s">
        <v>122</v>
      </c>
      <c r="I35" s="51" t="s">
        <v>123</v>
      </c>
      <c r="J35" s="50" t="s">
        <v>121</v>
      </c>
      <c r="K35" s="60" t="s">
        <v>55</v>
      </c>
      <c r="L35" s="52">
        <v>8</v>
      </c>
      <c r="M35" s="53" t="s">
        <v>88</v>
      </c>
      <c r="N35" s="54" t="s">
        <v>110</v>
      </c>
      <c r="O35" s="55" t="s">
        <v>111</v>
      </c>
      <c r="P35" s="55" t="s">
        <v>112</v>
      </c>
    </row>
    <row r="36" spans="1:16" s="33" customFormat="1" ht="15.75" customHeight="1" x14ac:dyDescent="0.25">
      <c r="A36" s="47" t="s">
        <v>47</v>
      </c>
      <c r="B36" s="47">
        <v>10</v>
      </c>
      <c r="C36" s="47">
        <v>7</v>
      </c>
      <c r="D36" s="47">
        <f t="shared" si="11"/>
        <v>17</v>
      </c>
      <c r="E36" s="47">
        <v>5</v>
      </c>
      <c r="F36" s="48">
        <f t="shared" si="10"/>
        <v>0.42499999999999999</v>
      </c>
      <c r="G36" s="49" t="s">
        <v>97</v>
      </c>
      <c r="H36" s="50" t="s">
        <v>124</v>
      </c>
      <c r="I36" s="51" t="s">
        <v>125</v>
      </c>
      <c r="J36" s="50" t="s">
        <v>62</v>
      </c>
      <c r="K36" s="60" t="s">
        <v>55</v>
      </c>
      <c r="L36" s="52">
        <v>8</v>
      </c>
      <c r="M36" s="53" t="s">
        <v>88</v>
      </c>
      <c r="N36" s="54" t="s">
        <v>110</v>
      </c>
      <c r="O36" s="55" t="s">
        <v>111</v>
      </c>
      <c r="P36" s="55" t="s">
        <v>112</v>
      </c>
    </row>
    <row r="37" spans="1:16" s="33" customFormat="1" ht="15.75" customHeight="1" x14ac:dyDescent="0.25">
      <c r="A37" s="24" t="s">
        <v>48</v>
      </c>
      <c r="B37" s="24">
        <v>64</v>
      </c>
      <c r="C37" s="24">
        <v>20</v>
      </c>
      <c r="D37" s="24">
        <f t="shared" si="11"/>
        <v>84</v>
      </c>
      <c r="E37" s="24">
        <v>1</v>
      </c>
      <c r="F37" s="46">
        <f>D37/90</f>
        <v>0.93333333333333335</v>
      </c>
      <c r="G37" s="32" t="s">
        <v>72</v>
      </c>
      <c r="H37" s="30" t="s">
        <v>126</v>
      </c>
      <c r="I37" s="29" t="s">
        <v>127</v>
      </c>
      <c r="J37" s="30" t="s">
        <v>128</v>
      </c>
      <c r="K37" s="31" t="s">
        <v>55</v>
      </c>
      <c r="L37" s="31">
        <v>9</v>
      </c>
      <c r="M37" s="27" t="s">
        <v>59</v>
      </c>
      <c r="N37" s="28" t="s">
        <v>66</v>
      </c>
      <c r="O37" s="28" t="s">
        <v>67</v>
      </c>
      <c r="P37" s="28" t="s">
        <v>68</v>
      </c>
    </row>
    <row r="38" spans="1:16" s="33" customFormat="1" ht="15.75" customHeight="1" x14ac:dyDescent="0.25">
      <c r="A38" s="24" t="s">
        <v>49</v>
      </c>
      <c r="B38" s="24">
        <v>60</v>
      </c>
      <c r="C38" s="24">
        <v>16</v>
      </c>
      <c r="D38" s="24">
        <f t="shared" si="11"/>
        <v>76</v>
      </c>
      <c r="E38" s="24">
        <v>2</v>
      </c>
      <c r="F38" s="46">
        <f t="shared" ref="F38:F41" si="12">D38/90</f>
        <v>0.84444444444444444</v>
      </c>
      <c r="G38" s="32" t="s">
        <v>73</v>
      </c>
      <c r="H38" s="30" t="s">
        <v>129</v>
      </c>
      <c r="I38" s="29" t="s">
        <v>70</v>
      </c>
      <c r="J38" s="30" t="s">
        <v>90</v>
      </c>
      <c r="K38" s="31" t="s">
        <v>55</v>
      </c>
      <c r="L38" s="31">
        <v>9</v>
      </c>
      <c r="M38" s="27" t="s">
        <v>59</v>
      </c>
      <c r="N38" s="28" t="s">
        <v>66</v>
      </c>
      <c r="O38" s="28" t="s">
        <v>67</v>
      </c>
      <c r="P38" s="28" t="s">
        <v>68</v>
      </c>
    </row>
    <row r="39" spans="1:16" s="33" customFormat="1" ht="15.75" customHeight="1" x14ac:dyDescent="0.25">
      <c r="A39" s="24" t="s">
        <v>50</v>
      </c>
      <c r="B39" s="24">
        <v>59</v>
      </c>
      <c r="C39" s="24">
        <v>17</v>
      </c>
      <c r="D39" s="24">
        <f t="shared" si="11"/>
        <v>76</v>
      </c>
      <c r="E39" s="24">
        <v>2</v>
      </c>
      <c r="F39" s="46">
        <f t="shared" si="12"/>
        <v>0.84444444444444444</v>
      </c>
      <c r="G39" s="32" t="s">
        <v>97</v>
      </c>
      <c r="H39" s="30" t="s">
        <v>130</v>
      </c>
      <c r="I39" s="29" t="s">
        <v>131</v>
      </c>
      <c r="J39" s="30" t="s">
        <v>76</v>
      </c>
      <c r="K39" s="31" t="s">
        <v>55</v>
      </c>
      <c r="L39" s="31">
        <v>9</v>
      </c>
      <c r="M39" s="27" t="s">
        <v>88</v>
      </c>
      <c r="N39" s="28" t="s">
        <v>101</v>
      </c>
      <c r="O39" s="28" t="s">
        <v>102</v>
      </c>
      <c r="P39" s="28" t="s">
        <v>103</v>
      </c>
    </row>
    <row r="40" spans="1:16" s="33" customFormat="1" ht="15.75" customHeight="1" x14ac:dyDescent="0.25">
      <c r="A40" s="24" t="s">
        <v>51</v>
      </c>
      <c r="B40" s="24">
        <v>52</v>
      </c>
      <c r="C40" s="24">
        <v>18</v>
      </c>
      <c r="D40" s="24">
        <f t="shared" si="11"/>
        <v>70</v>
      </c>
      <c r="E40" s="24">
        <v>3</v>
      </c>
      <c r="F40" s="46">
        <f t="shared" si="12"/>
        <v>0.77777777777777779</v>
      </c>
      <c r="G40" s="32" t="s">
        <v>97</v>
      </c>
      <c r="H40" s="30" t="s">
        <v>132</v>
      </c>
      <c r="I40" s="29" t="s">
        <v>133</v>
      </c>
      <c r="J40" s="30" t="s">
        <v>134</v>
      </c>
      <c r="K40" s="31" t="s">
        <v>55</v>
      </c>
      <c r="L40" s="31">
        <v>9</v>
      </c>
      <c r="M40" s="27" t="s">
        <v>88</v>
      </c>
      <c r="N40" s="28" t="s">
        <v>101</v>
      </c>
      <c r="O40" s="28" t="s">
        <v>102</v>
      </c>
      <c r="P40" s="28" t="s">
        <v>103</v>
      </c>
    </row>
    <row r="41" spans="1:16" s="33" customFormat="1" ht="15.75" customHeight="1" x14ac:dyDescent="0.25">
      <c r="A41" s="24" t="s">
        <v>52</v>
      </c>
      <c r="B41" s="24">
        <v>40</v>
      </c>
      <c r="C41" s="24">
        <v>15</v>
      </c>
      <c r="D41" s="24">
        <f t="shared" si="11"/>
        <v>55</v>
      </c>
      <c r="E41" s="24">
        <v>4</v>
      </c>
      <c r="F41" s="46">
        <f t="shared" si="12"/>
        <v>0.61111111111111116</v>
      </c>
      <c r="G41" s="32" t="s">
        <v>97</v>
      </c>
      <c r="H41" s="30" t="s">
        <v>135</v>
      </c>
      <c r="I41" s="29" t="s">
        <v>136</v>
      </c>
      <c r="J41" s="30" t="s">
        <v>137</v>
      </c>
      <c r="K41" s="31" t="s">
        <v>55</v>
      </c>
      <c r="L41" s="31">
        <v>9</v>
      </c>
      <c r="M41" s="27" t="s">
        <v>88</v>
      </c>
      <c r="N41" s="28" t="s">
        <v>101</v>
      </c>
      <c r="O41" s="28" t="s">
        <v>102</v>
      </c>
      <c r="P41" s="28" t="s">
        <v>103</v>
      </c>
    </row>
    <row r="42" spans="1:16" s="33" customFormat="1" ht="15.75" customHeight="1" x14ac:dyDescent="0.25">
      <c r="A42" s="24" t="s">
        <v>53</v>
      </c>
      <c r="B42" s="24">
        <v>42</v>
      </c>
      <c r="C42" s="24">
        <v>18</v>
      </c>
      <c r="D42" s="24">
        <f t="shared" si="11"/>
        <v>60</v>
      </c>
      <c r="E42" s="24">
        <v>1</v>
      </c>
      <c r="F42" s="56">
        <f>D42/90</f>
        <v>0.66666666666666663</v>
      </c>
      <c r="G42" s="57" t="s">
        <v>72</v>
      </c>
      <c r="H42" s="90" t="s">
        <v>173</v>
      </c>
      <c r="I42" s="91" t="s">
        <v>123</v>
      </c>
      <c r="J42" s="90" t="s">
        <v>174</v>
      </c>
      <c r="K42" s="60" t="s">
        <v>55</v>
      </c>
      <c r="L42" s="60">
        <v>11</v>
      </c>
      <c r="M42" s="61" t="s">
        <v>59</v>
      </c>
      <c r="N42" s="55" t="s">
        <v>110</v>
      </c>
      <c r="O42" s="55" t="s">
        <v>111</v>
      </c>
      <c r="P42" s="55" t="s">
        <v>112</v>
      </c>
    </row>
    <row r="43" spans="1:16" s="33" customFormat="1" ht="15.75" customHeight="1" x14ac:dyDescent="0.25">
      <c r="A43" s="24" t="s">
        <v>54</v>
      </c>
      <c r="B43" s="24">
        <v>40</v>
      </c>
      <c r="C43" s="24">
        <v>18</v>
      </c>
      <c r="D43" s="24">
        <f t="shared" si="11"/>
        <v>58</v>
      </c>
      <c r="E43" s="24">
        <v>2</v>
      </c>
      <c r="F43" s="56">
        <f t="shared" ref="F43" si="13">D43/90</f>
        <v>0.64444444444444449</v>
      </c>
      <c r="G43" s="57" t="s">
        <v>73</v>
      </c>
      <c r="H43" s="58" t="s">
        <v>69</v>
      </c>
      <c r="I43" s="59" t="s">
        <v>70</v>
      </c>
      <c r="J43" s="58" t="s">
        <v>71</v>
      </c>
      <c r="K43" s="60" t="s">
        <v>55</v>
      </c>
      <c r="L43" s="60">
        <v>11</v>
      </c>
      <c r="M43" s="61" t="s">
        <v>59</v>
      </c>
      <c r="N43" s="55" t="s">
        <v>110</v>
      </c>
      <c r="O43" s="55" t="s">
        <v>111</v>
      </c>
      <c r="P43" s="55" t="s">
        <v>112</v>
      </c>
    </row>
    <row r="44" spans="1:16" s="13" customFormat="1" ht="18.75" x14ac:dyDescent="0.3">
      <c r="A44" s="62" t="s">
        <v>16</v>
      </c>
      <c r="B44" s="62"/>
      <c r="C44" s="62"/>
      <c r="D44" s="38" t="s">
        <v>168</v>
      </c>
      <c r="E44" s="35"/>
      <c r="F44" s="36"/>
      <c r="G44" s="36"/>
      <c r="H44" s="15"/>
      <c r="I44" s="15"/>
      <c r="J44" s="15"/>
      <c r="K44" s="7"/>
      <c r="L44" s="16"/>
      <c r="M44" s="16"/>
      <c r="N44" s="15"/>
      <c r="O44" s="17"/>
      <c r="P44" s="17"/>
    </row>
    <row r="45" spans="1:16" s="13" customFormat="1" ht="18.75" x14ac:dyDescent="0.3">
      <c r="A45" s="14" t="s">
        <v>17</v>
      </c>
      <c r="B45" s="14"/>
      <c r="C45" s="14"/>
      <c r="D45" s="14" t="s">
        <v>169</v>
      </c>
      <c r="E45" s="36"/>
      <c r="F45" s="36"/>
      <c r="G45" s="36"/>
      <c r="H45" s="15"/>
      <c r="I45" s="15"/>
      <c r="J45" s="15"/>
      <c r="K45" s="7"/>
      <c r="L45" s="16"/>
      <c r="M45" s="16"/>
      <c r="N45" s="15"/>
      <c r="O45" s="17"/>
      <c r="P45" s="17"/>
    </row>
    <row r="46" spans="1:16" s="13" customFormat="1" ht="18.75" x14ac:dyDescent="0.3">
      <c r="A46" s="18"/>
      <c r="B46" s="18"/>
      <c r="C46" s="18"/>
      <c r="D46" s="18" t="s">
        <v>170</v>
      </c>
      <c r="E46" s="36"/>
      <c r="F46" s="36"/>
      <c r="G46" s="37"/>
      <c r="H46" s="15"/>
      <c r="I46" s="15"/>
      <c r="J46" s="15"/>
      <c r="K46" s="7"/>
      <c r="L46" s="16"/>
      <c r="M46" s="16"/>
      <c r="N46" s="15"/>
      <c r="O46" s="17"/>
      <c r="P46" s="17"/>
    </row>
    <row r="47" spans="1:16" s="13" customFormat="1" ht="18.75" x14ac:dyDescent="0.3">
      <c r="A47" s="18"/>
      <c r="B47" s="18"/>
      <c r="C47" s="18"/>
      <c r="D47" s="18" t="s">
        <v>171</v>
      </c>
      <c r="G47" s="19"/>
      <c r="H47" s="15"/>
      <c r="I47" s="15"/>
      <c r="J47" s="15"/>
      <c r="K47" s="7"/>
      <c r="L47" s="16"/>
      <c r="M47" s="16"/>
      <c r="N47" s="15"/>
      <c r="O47" s="17"/>
      <c r="P47" s="17"/>
    </row>
    <row r="48" spans="1:16" s="13" customFormat="1" ht="18.75" x14ac:dyDescent="0.3">
      <c r="A48" s="18"/>
      <c r="B48" s="18"/>
      <c r="C48" s="18"/>
      <c r="D48" s="18"/>
      <c r="G48" s="19"/>
      <c r="H48" s="15"/>
      <c r="I48" s="15"/>
      <c r="J48" s="15"/>
      <c r="K48" s="7"/>
      <c r="L48" s="16"/>
      <c r="M48" s="16"/>
      <c r="N48" s="15"/>
      <c r="O48" s="17"/>
      <c r="P48" s="17"/>
    </row>
    <row r="49" spans="1:16" s="19" customFormat="1" ht="18.75" x14ac:dyDescent="0.3">
      <c r="A49" s="18"/>
      <c r="B49" s="18"/>
      <c r="C49" s="18"/>
      <c r="D49" s="18"/>
      <c r="H49" s="15"/>
      <c r="I49" s="15"/>
      <c r="J49" s="15"/>
      <c r="K49" s="7"/>
      <c r="L49" s="16"/>
      <c r="M49" s="16"/>
      <c r="N49" s="15"/>
      <c r="O49" s="17"/>
      <c r="P49" s="17"/>
    </row>
    <row r="50" spans="1:16" ht="18.75" x14ac:dyDescent="0.3">
      <c r="A50" s="4"/>
      <c r="B50" s="22"/>
      <c r="C50" s="22"/>
      <c r="D50" s="22"/>
      <c r="E50" s="25"/>
      <c r="F50" s="5"/>
      <c r="G50" s="4"/>
      <c r="H50" s="6"/>
      <c r="I50" s="6"/>
      <c r="J50" s="6"/>
      <c r="K50" s="7"/>
      <c r="L50" s="9"/>
      <c r="M50" s="9"/>
      <c r="N50" s="6"/>
      <c r="O50" s="8"/>
      <c r="P50" s="8"/>
    </row>
    <row r="51" spans="1:16" ht="18.75" x14ac:dyDescent="0.3">
      <c r="A51" s="4"/>
      <c r="B51" s="22"/>
      <c r="C51" s="22"/>
      <c r="D51" s="22"/>
      <c r="E51" s="25"/>
      <c r="F51" s="5"/>
      <c r="G51" s="4"/>
      <c r="H51" s="6"/>
      <c r="I51" s="6"/>
      <c r="J51" s="6"/>
      <c r="K51" s="7"/>
      <c r="L51" s="9"/>
      <c r="M51" s="9"/>
      <c r="N51" s="6"/>
      <c r="O51" s="8"/>
      <c r="P51" s="8"/>
    </row>
    <row r="52" spans="1:16" ht="18.75" x14ac:dyDescent="0.3">
      <c r="A52" s="4"/>
      <c r="B52" s="22"/>
      <c r="C52" s="22"/>
      <c r="D52" s="22"/>
      <c r="E52" s="25"/>
      <c r="F52" s="5"/>
      <c r="G52" s="4"/>
      <c r="H52" s="6"/>
      <c r="I52" s="6"/>
      <c r="J52" s="6"/>
      <c r="K52" s="7"/>
      <c r="L52" s="9"/>
      <c r="M52" s="9"/>
      <c r="N52" s="6"/>
      <c r="O52" s="8"/>
      <c r="P52" s="8"/>
    </row>
    <row r="53" spans="1:16" ht="18.75" x14ac:dyDescent="0.3">
      <c r="A53" s="4"/>
      <c r="B53" s="22"/>
      <c r="C53" s="22"/>
      <c r="D53" s="22"/>
      <c r="E53" s="25"/>
      <c r="F53" s="5"/>
      <c r="G53" s="4"/>
      <c r="H53" s="6"/>
      <c r="I53" s="6"/>
      <c r="J53" s="6"/>
      <c r="K53" s="7"/>
      <c r="L53" s="9"/>
      <c r="M53" s="9"/>
      <c r="N53" s="6"/>
      <c r="O53" s="8"/>
      <c r="P53" s="8"/>
    </row>
    <row r="54" spans="1:16" ht="18.75" x14ac:dyDescent="0.3">
      <c r="A54" s="4"/>
      <c r="B54" s="22"/>
      <c r="C54" s="22"/>
      <c r="D54" s="22"/>
      <c r="E54" s="25"/>
      <c r="F54" s="5"/>
      <c r="G54" s="4"/>
      <c r="H54" s="6"/>
      <c r="I54" s="6"/>
      <c r="J54" s="6"/>
      <c r="K54" s="7"/>
      <c r="L54" s="9"/>
      <c r="M54" s="9"/>
      <c r="N54" s="6"/>
      <c r="O54" s="8"/>
      <c r="P54" s="8"/>
    </row>
    <row r="55" spans="1:16" ht="18.75" x14ac:dyDescent="0.3">
      <c r="A55" s="4"/>
      <c r="B55" s="22"/>
      <c r="C55" s="22"/>
      <c r="D55" s="22"/>
      <c r="E55" s="25"/>
      <c r="F55" s="5"/>
      <c r="G55" s="4"/>
      <c r="H55" s="6"/>
      <c r="I55" s="6"/>
      <c r="J55" s="6"/>
      <c r="K55" s="7"/>
      <c r="L55" s="9"/>
      <c r="M55" s="9"/>
      <c r="N55" s="6"/>
      <c r="O55" s="8"/>
      <c r="P55" s="8"/>
    </row>
    <row r="56" spans="1:16" ht="18.75" x14ac:dyDescent="0.3">
      <c r="A56" s="4"/>
      <c r="B56" s="22"/>
      <c r="C56" s="22"/>
      <c r="D56" s="22"/>
      <c r="E56" s="25"/>
      <c r="F56" s="5"/>
      <c r="G56" s="4"/>
      <c r="H56" s="6"/>
      <c r="I56" s="6"/>
      <c r="J56" s="6"/>
      <c r="K56" s="7"/>
      <c r="L56" s="9"/>
      <c r="M56" s="9"/>
      <c r="N56" s="6"/>
      <c r="O56" s="8"/>
      <c r="P56" s="8"/>
    </row>
    <row r="57" spans="1:16" ht="18.75" x14ac:dyDescent="0.3">
      <c r="A57" s="11"/>
      <c r="B57" s="23"/>
      <c r="C57" s="23"/>
      <c r="D57" s="23"/>
      <c r="E57" s="26"/>
      <c r="F57" s="5"/>
      <c r="G57" s="11"/>
      <c r="H57" s="8"/>
      <c r="I57" s="8"/>
      <c r="J57" s="8"/>
      <c r="K57" s="7"/>
      <c r="L57" s="9"/>
      <c r="M57" s="12"/>
      <c r="N57" s="8"/>
      <c r="O57" s="8"/>
      <c r="P57" s="8"/>
    </row>
  </sheetData>
  <mergeCells count="17">
    <mergeCell ref="P4:P6"/>
    <mergeCell ref="A4:A6"/>
    <mergeCell ref="D4:D6"/>
    <mergeCell ref="E4:E6"/>
    <mergeCell ref="H4:H6"/>
    <mergeCell ref="G4:G6"/>
    <mergeCell ref="I4:I6"/>
    <mergeCell ref="J4:J6"/>
    <mergeCell ref="O4:O6"/>
    <mergeCell ref="N4:N6"/>
    <mergeCell ref="M4:M6"/>
    <mergeCell ref="B4:C5"/>
    <mergeCell ref="A44:C44"/>
    <mergeCell ref="A3:H3"/>
    <mergeCell ref="F4:F6"/>
    <mergeCell ref="K4:K6"/>
    <mergeCell ref="L4:L6"/>
  </mergeCells>
  <pageMargins left="0.35433070866141736" right="0.23622047244094491" top="0.74803149606299213" bottom="0.74803149606299213" header="0.31496062992125984" footer="0.31496062992125984"/>
  <pageSetup paperSize="256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право!Заголовки_для_печати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2019-09-26T11:09:45Z</dcterms:modified>
</cp:coreProperties>
</file>